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'BSheet'!$A$1:$F$63</definedName>
    <definedName name="_xlnm.Print_Area" localSheetId="3">'CF'!$A$1:$F$67</definedName>
    <definedName name="_xlnm.Print_Area" localSheetId="2">'Equity'!$A$1:$L$38</definedName>
    <definedName name="_xlnm.Print_Area" localSheetId="0">'Income'!$A$1:$F$53</definedName>
  </definedNames>
  <calcPr fullCalcOnLoad="1"/>
</workbook>
</file>

<file path=xl/sharedStrings.xml><?xml version="1.0" encoding="utf-8"?>
<sst xmlns="http://schemas.openxmlformats.org/spreadsheetml/2006/main" count="216" uniqueCount="149">
  <si>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</si>
  <si>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</si>
  <si>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</si>
  <si>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</si>
  <si>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</si>
  <si>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</si>
  <si>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</si>
  <si>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</si>
  <si>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</si>
  <si>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</si>
  <si>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</si>
  <si>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Other operating income</t>
  </si>
  <si>
    <t>Finance costs</t>
  </si>
  <si>
    <t>Share of profits of associated companies</t>
  </si>
  <si>
    <t>Profit before tax</t>
  </si>
  <si>
    <t>Taxation</t>
  </si>
  <si>
    <t>Profit after taxation</t>
  </si>
  <si>
    <t>Net profit for the period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</si>
  <si>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</si>
  <si>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</si>
  <si>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</si>
  <si>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</si>
  <si>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</si>
  <si>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</si>
  <si>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</si>
  <si>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</si>
  <si>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</si>
  <si>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</si>
  <si>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</si>
  <si>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CURRENT LIABILITIES</t>
  </si>
  <si>
    <t>CURRENT ASSETS</t>
  </si>
  <si>
    <t>NON CURRENT ASSETS</t>
  </si>
  <si>
    <t>Payables</t>
  </si>
  <si>
    <t>Borrowings (interest bearing)</t>
  </si>
  <si>
    <t>LESS: NON CURRENT LIABILITIES</t>
  </si>
  <si>
    <t>Provision for retirement benefits</t>
  </si>
  <si>
    <t>Advance membership fees</t>
  </si>
  <si>
    <t>Deferred taxation</t>
  </si>
  <si>
    <t>CAPITAL AND RESERVES</t>
  </si>
  <si>
    <t>Reserves</t>
  </si>
  <si>
    <t>SHAREHOLDERS' EQUITY</t>
  </si>
  <si>
    <t>MINORITY INTEREST</t>
  </si>
  <si>
    <t>Share Capital</t>
  </si>
  <si>
    <t xml:space="preserve">Non Distributable </t>
  </si>
  <si>
    <t>Distributable</t>
  </si>
  <si>
    <t>Total</t>
  </si>
  <si>
    <t>Capital Reserves</t>
  </si>
  <si>
    <t>General Reserve</t>
  </si>
  <si>
    <t>Retained Earnings</t>
  </si>
  <si>
    <t>Operating Activities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</si>
  <si>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</si>
  <si>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</si>
  <si>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</si>
  <si>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</si>
  <si>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</si>
  <si>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</si>
  <si>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Net cash flows from operating activities</t>
  </si>
  <si>
    <t>Investing Activities</t>
  </si>
  <si>
    <t>Dividends received</t>
  </si>
  <si>
    <t>Interest received</t>
  </si>
  <si>
    <t>Investment in associated companies</t>
  </si>
  <si>
    <t>Income received from jointly controlled entities</t>
  </si>
  <si>
    <t>Proceeds from disposal of other investments</t>
  </si>
  <si>
    <t>Net cash flows from investing activities</t>
  </si>
  <si>
    <t>Financing Activities</t>
  </si>
  <si>
    <t>Interest paid</t>
  </si>
  <si>
    <t>Drawdown of borrowings</t>
  </si>
  <si>
    <t>Repayment of borrowings</t>
  </si>
  <si>
    <t>Fixed deposits pledged</t>
  </si>
  <si>
    <t>Net cash flows from financing activities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</si>
  <si>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</si>
  <si>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</si>
  <si>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</si>
  <si>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</si>
  <si>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</si>
  <si>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</si>
  <si>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</si>
  <si>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 xml:space="preserve"> </t>
  </si>
  <si>
    <t xml:space="preserve">       INDIVIDUAL    QUARTER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</si>
  <si>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</si>
  <si>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</si>
  <si>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</si>
  <si>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</si>
  <si>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</si>
  <si>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</si>
  <si>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>Earnings per share - Diluted (sen)</t>
  </si>
  <si>
    <t xml:space="preserve">Unaudited Condensed Consolidated Statement of Changes In Equity  </t>
  </si>
  <si>
    <t xml:space="preserve">Unaudited Condensed Consolidated Cash Flow Statement  </t>
  </si>
  <si>
    <t>Long Term Payables</t>
  </si>
  <si>
    <t>Adjustment for non-cash items</t>
  </si>
  <si>
    <t>Adjustment for non-operating items</t>
  </si>
  <si>
    <t>- as previously reported</t>
  </si>
  <si>
    <t>- as restated</t>
  </si>
  <si>
    <t>Unaudited Condensed Consolidated Income Statements</t>
  </si>
  <si>
    <t>Amount due from holding company</t>
  </si>
  <si>
    <t>At 1 January 2004</t>
  </si>
  <si>
    <t>Deposit, bank and cash balances</t>
  </si>
  <si>
    <t>Revaluation reserve</t>
  </si>
  <si>
    <t>Net cash from operations</t>
  </si>
  <si>
    <t>Sinking Fund Accounts</t>
  </si>
  <si>
    <t xml:space="preserve"> - bank overdraft</t>
  </si>
  <si>
    <t xml:space="preserve"> - others</t>
  </si>
  <si>
    <t xml:space="preserve">    CUMULATIVE   QUARTER</t>
  </si>
  <si>
    <t>Unaudited Condensed Consolidated Balance Sheet</t>
  </si>
  <si>
    <t>Cost of sales</t>
  </si>
  <si>
    <t>Gross profit</t>
  </si>
  <si>
    <t>Other operating expenses</t>
  </si>
  <si>
    <t xml:space="preserve">Earnings per share - Basic (sen) </t>
  </si>
  <si>
    <t xml:space="preserve">Net Tangible Assets Per Ordinary Share (Sen)  </t>
  </si>
  <si>
    <t>Note</t>
  </si>
  <si>
    <t>Purchase of property, plant and equipment</t>
  </si>
  <si>
    <t>Long term receivables</t>
  </si>
  <si>
    <t>At 1 January 2005</t>
  </si>
  <si>
    <t>Purchase of additional shares in a subsidiary</t>
  </si>
  <si>
    <t>For the quarter ended 30 June 2005</t>
  </si>
  <si>
    <t>30/06/2005</t>
  </si>
  <si>
    <t>30/06/2004</t>
  </si>
  <si>
    <t>Statements for the year ended 31 December 2004 and the accompanying explanatory notes attached to the interim</t>
  </si>
  <si>
    <t>financial statements)</t>
  </si>
  <si>
    <t>Income Statement KPS-2nd Quarter 2005</t>
  </si>
  <si>
    <t>18/08/2005</t>
  </si>
  <si>
    <t>As at 30 June 2005</t>
  </si>
  <si>
    <t>Audited</t>
  </si>
  <si>
    <t xml:space="preserve">Amount due to holding company </t>
  </si>
  <si>
    <t>attached to the interim financial statements)</t>
  </si>
  <si>
    <t xml:space="preserve">Financial Statements for the year ended 31 December 2004 and the accompanying explanatory notes </t>
  </si>
  <si>
    <t>For the period ended 30 June 2005</t>
  </si>
  <si>
    <t>Dividend for the financial year ended</t>
  </si>
  <si>
    <t>At 30 June 2005</t>
  </si>
  <si>
    <t xml:space="preserve">  31 December 2003</t>
  </si>
  <si>
    <t>At 30 June 2004</t>
  </si>
  <si>
    <t>`</t>
  </si>
  <si>
    <t>30 June 2005</t>
  </si>
  <si>
    <t>30 June 2004</t>
  </si>
  <si>
    <t>Net (decrease)/increase in cash and cash equivalents</t>
  </si>
  <si>
    <t>Cash and cash equivalents at 30 June</t>
  </si>
  <si>
    <t>A11</t>
  </si>
  <si>
    <t>Profit from operations</t>
  </si>
  <si>
    <t>(The Unaudited Condensed Consolidated Income Statements should be read in conjunction with the Annual Financial</t>
  </si>
  <si>
    <t xml:space="preserve">(The Unaudited Condensed Consolidated Balance Sheet should be read in conjunction with the Annual </t>
  </si>
  <si>
    <t>NET CURRENT ASSETS/(LIABILITIES)</t>
  </si>
  <si>
    <t>- prior year adjustment</t>
  </si>
  <si>
    <t xml:space="preserve">(The Unaudited Condensed Consolidated Statement of Changes in Equity should be read in conjunction with the Annual Financial Statements </t>
  </si>
  <si>
    <t xml:space="preserve"> for the year ended 31 December 2004 and the accompanying explanatory notes attached to the interim financial statements)</t>
  </si>
  <si>
    <t>Operating profit before changes in working capital</t>
  </si>
  <si>
    <t>Proceeds from disposal of property, plant and equipment</t>
  </si>
  <si>
    <t xml:space="preserve">Proceeds from disposal of a subsidiary </t>
  </si>
  <si>
    <t>- 3 -</t>
  </si>
  <si>
    <t xml:space="preserve">(The Unaudited Condensed Consolidated Cash Flow Statements should be read in conjunction with the Annual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</si>
</sst>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5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43" fontId="0" fillId="0" borderId="2" xfId="15" applyBorder="1" applyAlignment="1">
      <alignment/>
    </xf>
    <xf numFmtId="170" fontId="1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64" fontId="0" fillId="0" borderId="0" xfId="15" applyNumberFormat="1" applyAlignment="1">
      <alignment/>
    </xf>
    <xf numFmtId="165" fontId="0" fillId="0" borderId="2" xfId="15" applyNumberForma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5" fontId="6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1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workbookViewId="0" topLeftCell="A1">
      <selection activeCell="A6" sqref="A6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17.7109375" style="0" customWidth="1"/>
    <col min="4" max="4" width="1.7109375" style="0" customWidth="1"/>
    <col min="5" max="5" width="12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93</v>
      </c>
      <c r="B4" s="1"/>
      <c r="C4" s="1"/>
      <c r="D4" s="1"/>
      <c r="E4" s="1"/>
      <c r="F4" s="1"/>
    </row>
    <row r="5" spans="1:6" ht="15.75">
      <c r="A5" s="11" t="s">
        <v>114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78</v>
      </c>
      <c r="C7" s="2"/>
      <c r="D7" s="2"/>
      <c r="E7" s="2" t="s">
        <v>102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83</v>
      </c>
      <c r="D9" s="2"/>
      <c r="E9" s="3" t="s">
        <v>2</v>
      </c>
      <c r="F9" s="3" t="s">
        <v>83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 t="s">
        <v>115</v>
      </c>
      <c r="C12" s="3" t="s">
        <v>116</v>
      </c>
      <c r="D12" s="2"/>
      <c r="E12" s="3" t="s">
        <v>115</v>
      </c>
      <c r="F12" s="3" t="s">
        <v>116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55315</v>
      </c>
      <c r="C15" s="9">
        <v>92834</v>
      </c>
      <c r="D15" s="4"/>
      <c r="E15" s="4">
        <v>99730</v>
      </c>
      <c r="F15" s="9">
        <v>129658</v>
      </c>
    </row>
    <row r="16" spans="2:6" ht="12.75">
      <c r="B16" s="4"/>
      <c r="C16" s="10"/>
      <c r="D16" s="4"/>
      <c r="E16" s="4"/>
      <c r="F16" s="4"/>
    </row>
    <row r="17" spans="1:6" ht="12.75">
      <c r="A17" t="s">
        <v>104</v>
      </c>
      <c r="B17" s="7">
        <v>-27612</v>
      </c>
      <c r="C17" s="47">
        <v>-65927</v>
      </c>
      <c r="D17" s="4"/>
      <c r="E17" s="7">
        <v>-55766</v>
      </c>
      <c r="F17" s="7">
        <v>-94466</v>
      </c>
    </row>
    <row r="18" spans="1:6" ht="19.5" customHeight="1">
      <c r="A18" t="s">
        <v>105</v>
      </c>
      <c r="B18" s="4">
        <f>SUM(B15:B17)</f>
        <v>27703</v>
      </c>
      <c r="C18" s="4">
        <f>SUM(C15:C17)</f>
        <v>26907</v>
      </c>
      <c r="D18" s="4"/>
      <c r="E18" s="4">
        <f>SUM(E15:E17)</f>
        <v>43964</v>
      </c>
      <c r="F18" s="4">
        <f>SUM(F15:F17)</f>
        <v>35192</v>
      </c>
    </row>
    <row r="19" spans="2:6" ht="12.75">
      <c r="B19" s="4"/>
      <c r="C19" s="10"/>
      <c r="D19" s="4"/>
      <c r="E19" s="4"/>
      <c r="F19" s="4"/>
    </row>
    <row r="20" spans="1:6" ht="12.75">
      <c r="A20" t="s">
        <v>11</v>
      </c>
      <c r="B20" s="4">
        <v>10029</v>
      </c>
      <c r="C20" s="9">
        <v>2989</v>
      </c>
      <c r="D20" s="4"/>
      <c r="E20" s="4">
        <v>14052</v>
      </c>
      <c r="F20" s="9">
        <v>6936</v>
      </c>
    </row>
    <row r="21" spans="1:6" ht="12.75">
      <c r="A21" t="s">
        <v>77</v>
      </c>
      <c r="B21" s="4"/>
      <c r="C21" s="10"/>
      <c r="D21" s="4"/>
      <c r="E21" s="4"/>
      <c r="F21" s="4"/>
    </row>
    <row r="22" spans="1:6" ht="12.75">
      <c r="A22" t="s">
        <v>106</v>
      </c>
      <c r="B22" s="7">
        <v>-27519</v>
      </c>
      <c r="C22" s="34">
        <v>-17126</v>
      </c>
      <c r="D22" s="4"/>
      <c r="E22" s="7">
        <f>-41292</f>
        <v>-41292</v>
      </c>
      <c r="F22" s="34">
        <v>-33699</v>
      </c>
    </row>
    <row r="23" spans="1:6" ht="19.5" customHeight="1">
      <c r="A23" t="s">
        <v>137</v>
      </c>
      <c r="B23" s="4">
        <f>SUM(B18:B22)</f>
        <v>10213</v>
      </c>
      <c r="C23" s="4">
        <f>SUM(C18:C22)</f>
        <v>12770</v>
      </c>
      <c r="D23" s="4"/>
      <c r="E23" s="4">
        <f>SUM(E18:E22)</f>
        <v>16724</v>
      </c>
      <c r="F23" s="4">
        <f>SUM(F18:F22)</f>
        <v>8429</v>
      </c>
    </row>
    <row r="24" spans="2:6" ht="12.75">
      <c r="B24" s="4"/>
      <c r="C24" s="4"/>
      <c r="D24" s="4"/>
      <c r="E24" s="4"/>
      <c r="F24" s="4"/>
    </row>
    <row r="25" spans="1:6" ht="12.75">
      <c r="A25" t="s">
        <v>12</v>
      </c>
      <c r="B25" s="4">
        <v>-6660</v>
      </c>
      <c r="C25" s="9">
        <v>-6185</v>
      </c>
      <c r="D25" s="4"/>
      <c r="E25" s="4">
        <f>-13697-1</f>
        <v>-13698</v>
      </c>
      <c r="F25" s="9">
        <v>-12073</v>
      </c>
    </row>
    <row r="26" spans="2:6" ht="12.75">
      <c r="B26" s="4"/>
      <c r="C26" s="4"/>
      <c r="D26" s="4"/>
      <c r="E26" s="4"/>
      <c r="F26" s="4"/>
    </row>
    <row r="27" spans="1:6" ht="12.75">
      <c r="A27" t="s">
        <v>13</v>
      </c>
      <c r="B27" s="4">
        <v>13146</v>
      </c>
      <c r="C27" s="9">
        <v>20871</v>
      </c>
      <c r="D27" s="4"/>
      <c r="E27" s="4">
        <v>30491</v>
      </c>
      <c r="F27" s="9">
        <v>39671</v>
      </c>
    </row>
    <row r="28" spans="2:6" ht="12.75">
      <c r="B28" s="4"/>
      <c r="C28" s="4"/>
      <c r="D28" s="4"/>
      <c r="E28" s="4"/>
      <c r="F28" s="4"/>
    </row>
    <row r="29" spans="1:6" ht="12.75">
      <c r="A29" t="s">
        <v>82</v>
      </c>
      <c r="B29" s="7">
        <v>3000</v>
      </c>
      <c r="C29" s="34">
        <v>0</v>
      </c>
      <c r="D29" s="4"/>
      <c r="E29" s="7">
        <v>3000</v>
      </c>
      <c r="F29" s="34">
        <v>10000</v>
      </c>
    </row>
    <row r="30" spans="1:6" ht="19.5" customHeight="1">
      <c r="A30" t="s">
        <v>14</v>
      </c>
      <c r="B30" s="4">
        <f>SUM(B23:B29)</f>
        <v>19699</v>
      </c>
      <c r="C30" s="4">
        <f>SUM(C23:C29)</f>
        <v>27456</v>
      </c>
      <c r="D30" s="4"/>
      <c r="E30" s="4">
        <f>SUM(E23:E29)</f>
        <v>36517</v>
      </c>
      <c r="F30" s="4">
        <f>SUM(F23:F29)</f>
        <v>46027</v>
      </c>
    </row>
    <row r="31" spans="2:6" ht="12.75">
      <c r="B31" s="4"/>
      <c r="C31" s="4"/>
      <c r="D31" s="4"/>
      <c r="E31" s="4"/>
      <c r="F31" s="4"/>
    </row>
    <row r="32" spans="1:6" ht="12.75">
      <c r="A32" t="s">
        <v>15</v>
      </c>
      <c r="B32" s="7">
        <v>-6073</v>
      </c>
      <c r="C32" s="34">
        <v>-4891</v>
      </c>
      <c r="D32" s="4"/>
      <c r="E32" s="7">
        <v>-11424</v>
      </c>
      <c r="F32" s="34">
        <v>-11775</v>
      </c>
    </row>
    <row r="33" spans="1:6" ht="19.5" customHeight="1">
      <c r="A33" t="s">
        <v>16</v>
      </c>
      <c r="B33" s="4">
        <f>SUM(B30:B32)</f>
        <v>13626</v>
      </c>
      <c r="C33" s="4">
        <f>SUM(C30:C32)</f>
        <v>22565</v>
      </c>
      <c r="D33" s="4"/>
      <c r="E33" s="4">
        <f>SUM(E30:E32)</f>
        <v>25093</v>
      </c>
      <c r="F33" s="4">
        <f>SUM(F30:F32)</f>
        <v>34252</v>
      </c>
    </row>
    <row r="34" spans="2:6" ht="12.75">
      <c r="B34" s="4"/>
      <c r="C34" s="4"/>
      <c r="D34" s="4"/>
      <c r="E34" s="4"/>
      <c r="F34" s="4"/>
    </row>
    <row r="35" spans="1:6" ht="12.75">
      <c r="A35" t="s">
        <v>84</v>
      </c>
      <c r="B35" s="7">
        <v>-3375</v>
      </c>
      <c r="C35" s="34">
        <v>-6713</v>
      </c>
      <c r="D35" s="4"/>
      <c r="E35" s="7">
        <v>-4215</v>
      </c>
      <c r="F35" s="34">
        <v>-2594</v>
      </c>
    </row>
    <row r="36" spans="1:6" ht="19.5" customHeight="1" thickBot="1">
      <c r="A36" t="s">
        <v>17</v>
      </c>
      <c r="B36" s="8">
        <f>SUM(B33:B35)</f>
        <v>10251</v>
      </c>
      <c r="C36" s="8">
        <f>SUM(C33:C35)</f>
        <v>15852</v>
      </c>
      <c r="D36" s="4"/>
      <c r="E36" s="8">
        <f>SUM(E33:E35)</f>
        <v>20878</v>
      </c>
      <c r="F36" s="8">
        <f>SUM(F33:F35)</f>
        <v>31658</v>
      </c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1:6" ht="12.75">
      <c r="A39" t="s">
        <v>107</v>
      </c>
      <c r="B39" s="46">
        <f>B36/431404*100</f>
        <v>2.376194935605604</v>
      </c>
      <c r="C39" s="46">
        <f>C36/431404*100</f>
        <v>3.6745139127129094</v>
      </c>
      <c r="D39" s="46">
        <v>3.7</v>
      </c>
      <c r="E39" s="46">
        <f>E36/431404*100</f>
        <v>4.839547153016662</v>
      </c>
      <c r="F39" s="46">
        <f>F36/431404*100</f>
        <v>7.338364966481535</v>
      </c>
    </row>
    <row r="40" spans="2:6" ht="12.75">
      <c r="B40" s="4"/>
      <c r="C40" s="4"/>
      <c r="D40" s="4"/>
      <c r="E40" s="4"/>
      <c r="F40" s="4"/>
    </row>
    <row r="41" spans="1:6" ht="12.75">
      <c r="A41" t="s">
        <v>85</v>
      </c>
      <c r="B41" s="9">
        <v>0</v>
      </c>
      <c r="C41" s="9">
        <v>0</v>
      </c>
      <c r="D41" s="10"/>
      <c r="E41" s="9">
        <v>0</v>
      </c>
      <c r="F41" s="9">
        <v>0</v>
      </c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1:6" ht="12.75">
      <c r="A46" t="s">
        <v>138</v>
      </c>
      <c r="B46" s="4"/>
      <c r="C46" s="4"/>
      <c r="D46" s="4"/>
      <c r="E46" s="4"/>
      <c r="F46" s="4"/>
    </row>
    <row r="47" spans="1:6" ht="12.75">
      <c r="A47" t="s">
        <v>117</v>
      </c>
      <c r="B47" s="4"/>
      <c r="C47" s="4"/>
      <c r="D47" s="4"/>
      <c r="E47" s="4"/>
      <c r="F47" s="4"/>
    </row>
    <row r="48" spans="1:6" ht="12.75">
      <c r="A48" t="s">
        <v>118</v>
      </c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1:6" ht="12.75">
      <c r="A50" s="40" t="s">
        <v>77</v>
      </c>
      <c r="B50" s="4"/>
      <c r="C50" s="4"/>
      <c r="D50" s="4"/>
      <c r="E50" s="4"/>
      <c r="F50" s="4"/>
    </row>
    <row r="51" spans="2:6" ht="12.75">
      <c r="B51" s="4"/>
      <c r="C51" s="37" t="s">
        <v>80</v>
      </c>
      <c r="D51" s="4"/>
      <c r="E51" s="4"/>
      <c r="F51" s="4"/>
    </row>
    <row r="52" spans="1:6" ht="12.75">
      <c r="A52" s="39" t="s">
        <v>119</v>
      </c>
      <c r="B52" s="4"/>
      <c r="C52" s="4"/>
      <c r="D52" s="4"/>
      <c r="E52" s="4"/>
      <c r="F52" s="4"/>
    </row>
    <row r="53" spans="1:6" ht="12.75">
      <c r="A53" s="41" t="s">
        <v>120</v>
      </c>
      <c r="B53" s="4"/>
      <c r="C53" s="4"/>
      <c r="D53" s="4"/>
      <c r="E53" s="4"/>
      <c r="F53" s="4"/>
    </row>
    <row r="54" spans="1:6" ht="12.75">
      <c r="A54" s="39" t="s">
        <v>77</v>
      </c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2:6" ht="12.75">
      <c r="B60" s="4"/>
      <c r="C60" s="4"/>
      <c r="D60" s="4"/>
      <c r="E60" s="4"/>
      <c r="F60" s="4"/>
    </row>
    <row r="61" spans="2:6" ht="12.75">
      <c r="B61" s="4"/>
      <c r="C61" s="4"/>
      <c r="D61" s="4"/>
      <c r="E61" s="4"/>
      <c r="F61" s="4"/>
    </row>
    <row r="62" spans="2:6" ht="12.75"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workbookViewId="0" topLeftCell="A43">
      <selection activeCell="D45" sqref="D45"/>
    </sheetView>
  </sheetViews>
  <sheetFormatPr defaultColWidth="9.140625" defaultRowHeight="12.75"/>
  <cols>
    <col min="1" max="1" width="44.7109375" style="0" customWidth="1"/>
    <col min="2" max="3" width="9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spans="1:3" ht="15" customHeight="1">
      <c r="A1" s="11" t="s">
        <v>0</v>
      </c>
      <c r="B1" s="11"/>
      <c r="C1" s="11"/>
    </row>
    <row r="2" spans="1:3" ht="15" customHeight="1">
      <c r="A2" s="11" t="s">
        <v>1</v>
      </c>
      <c r="B2" s="11"/>
      <c r="C2" s="11"/>
    </row>
    <row r="3" spans="1:3" ht="9.75" customHeight="1">
      <c r="A3" s="11"/>
      <c r="B3" s="11"/>
      <c r="C3" s="11"/>
    </row>
    <row r="4" spans="1:3" ht="15" customHeight="1">
      <c r="A4" s="11" t="s">
        <v>103</v>
      </c>
      <c r="B4" s="11"/>
      <c r="C4" s="11"/>
    </row>
    <row r="5" spans="1:3" ht="15" customHeight="1">
      <c r="A5" s="11" t="s">
        <v>121</v>
      </c>
      <c r="B5" s="11"/>
      <c r="C5" s="11"/>
    </row>
    <row r="6" spans="1:6" ht="12.75" customHeight="1">
      <c r="A6" s="11"/>
      <c r="B6" s="11"/>
      <c r="C6" s="11"/>
      <c r="F6" s="13" t="s">
        <v>122</v>
      </c>
    </row>
    <row r="7" spans="4:6" ht="12.75" customHeight="1">
      <c r="D7" s="12">
        <v>38533</v>
      </c>
      <c r="F7" s="12">
        <v>38717</v>
      </c>
    </row>
    <row r="8" spans="4:6" ht="12.75">
      <c r="D8" s="1">
        <v>2005</v>
      </c>
      <c r="F8" s="1">
        <v>2004</v>
      </c>
    </row>
    <row r="9" spans="4:6" ht="12.75">
      <c r="D9" s="13" t="s">
        <v>4</v>
      </c>
      <c r="E9" s="13"/>
      <c r="F9" s="13" t="s">
        <v>4</v>
      </c>
    </row>
    <row r="10" spans="1:6" ht="12.75">
      <c r="A10" s="1" t="s">
        <v>31</v>
      </c>
      <c r="B10" s="1"/>
      <c r="C10" s="1"/>
      <c r="D10" s="13"/>
      <c r="E10" s="13"/>
      <c r="F10" s="13"/>
    </row>
    <row r="11" spans="1:6" ht="15" customHeight="1">
      <c r="A11" s="14" t="s">
        <v>19</v>
      </c>
      <c r="B11" s="14"/>
      <c r="C11" s="14"/>
      <c r="D11" s="15">
        <v>302895</v>
      </c>
      <c r="F11" s="15">
        <v>305114</v>
      </c>
    </row>
    <row r="12" spans="1:6" ht="12.75">
      <c r="A12" s="14" t="s">
        <v>20</v>
      </c>
      <c r="B12" s="14"/>
      <c r="C12" s="14"/>
      <c r="D12" s="15">
        <v>432767</v>
      </c>
      <c r="F12" s="15">
        <v>448791</v>
      </c>
    </row>
    <row r="13" spans="1:6" ht="12.75">
      <c r="A13" s="14" t="s">
        <v>21</v>
      </c>
      <c r="B13" s="14"/>
      <c r="C13" s="14"/>
      <c r="D13" s="15">
        <v>753</v>
      </c>
      <c r="F13" s="15">
        <v>753</v>
      </c>
    </row>
    <row r="14" spans="1:6" ht="12.75">
      <c r="A14" s="14" t="s">
        <v>22</v>
      </c>
      <c r="B14" s="14"/>
      <c r="C14" s="14"/>
      <c r="D14" s="15">
        <v>55158</v>
      </c>
      <c r="F14" s="15">
        <v>55095</v>
      </c>
    </row>
    <row r="15" spans="1:6" ht="12.75">
      <c r="A15" s="14" t="s">
        <v>94</v>
      </c>
      <c r="B15" s="14"/>
      <c r="C15" s="14"/>
      <c r="D15" s="15">
        <v>13500</v>
      </c>
      <c r="F15" s="15">
        <v>13500</v>
      </c>
    </row>
    <row r="16" spans="1:6" ht="12.75">
      <c r="A16" s="14" t="s">
        <v>111</v>
      </c>
      <c r="B16" s="14"/>
      <c r="C16" s="14"/>
      <c r="D16" s="15">
        <v>67167</v>
      </c>
      <c r="F16" s="15">
        <v>67167</v>
      </c>
    </row>
    <row r="17" spans="1:6" ht="12.75">
      <c r="A17" s="14" t="s">
        <v>23</v>
      </c>
      <c r="B17" s="14"/>
      <c r="C17" s="14"/>
      <c r="D17" s="15">
        <v>485938</v>
      </c>
      <c r="F17" s="15">
        <v>466605</v>
      </c>
    </row>
    <row r="18" spans="1:6" ht="12.75">
      <c r="A18" s="14" t="s">
        <v>24</v>
      </c>
      <c r="B18" s="14"/>
      <c r="C18" s="14"/>
      <c r="D18" s="15">
        <v>51064</v>
      </c>
      <c r="F18" s="15">
        <v>51191</v>
      </c>
    </row>
    <row r="19" spans="1:6" ht="15" customHeight="1">
      <c r="A19" s="14"/>
      <c r="B19" s="14"/>
      <c r="C19" s="14"/>
      <c r="D19" s="16">
        <f>SUM(D11:D18)</f>
        <v>1409242</v>
      </c>
      <c r="F19" s="16">
        <f>SUM(F11:F18)</f>
        <v>1408216</v>
      </c>
    </row>
    <row r="20" spans="1:6" ht="12.75">
      <c r="A20" s="1" t="s">
        <v>30</v>
      </c>
      <c r="B20" s="1"/>
      <c r="C20" s="1"/>
      <c r="F20" s="15"/>
    </row>
    <row r="21" spans="1:6" ht="15" customHeight="1">
      <c r="A21" s="14" t="s">
        <v>25</v>
      </c>
      <c r="B21" s="14"/>
      <c r="C21" s="14"/>
      <c r="D21" s="15">
        <v>58939</v>
      </c>
      <c r="F21" s="15">
        <v>62689</v>
      </c>
    </row>
    <row r="22" spans="1:6" ht="12.75">
      <c r="A22" s="14" t="s">
        <v>26</v>
      </c>
      <c r="B22" s="14"/>
      <c r="C22" s="14"/>
      <c r="D22" s="15">
        <v>655900</v>
      </c>
      <c r="F22" s="15">
        <v>633970</v>
      </c>
    </row>
    <row r="23" spans="1:6" ht="12.75">
      <c r="A23" s="14" t="s">
        <v>27</v>
      </c>
      <c r="B23" s="14"/>
      <c r="C23" s="15" t="s">
        <v>77</v>
      </c>
      <c r="D23" s="15">
        <v>194657</v>
      </c>
      <c r="F23" s="15">
        <v>212331</v>
      </c>
    </row>
    <row r="24" spans="1:6" ht="12.75">
      <c r="A24" s="14" t="s">
        <v>28</v>
      </c>
      <c r="B24" s="14"/>
      <c r="C24" s="14"/>
      <c r="D24" s="15">
        <v>6790</v>
      </c>
      <c r="F24" s="15">
        <v>6673</v>
      </c>
    </row>
    <row r="25" spans="1:7" ht="12.75">
      <c r="A25" s="14" t="s">
        <v>96</v>
      </c>
      <c r="B25" s="14"/>
      <c r="C25" s="14"/>
      <c r="D25" s="15">
        <v>32383</v>
      </c>
      <c r="F25" s="15">
        <v>34770</v>
      </c>
      <c r="G25" s="15"/>
    </row>
    <row r="26" spans="1:6" ht="15" customHeight="1">
      <c r="A26" s="14"/>
      <c r="B26" s="14"/>
      <c r="C26" s="14"/>
      <c r="D26" s="16">
        <f>SUM(D21:D25)</f>
        <v>948669</v>
      </c>
      <c r="F26" s="16">
        <f>SUM(F21:F25)</f>
        <v>950433</v>
      </c>
    </row>
    <row r="27" spans="1:6" ht="12.75">
      <c r="A27" s="1" t="s">
        <v>29</v>
      </c>
      <c r="B27" s="1"/>
      <c r="C27" s="1"/>
      <c r="F27" s="15"/>
    </row>
    <row r="28" spans="1:6" ht="15" customHeight="1">
      <c r="A28" t="s">
        <v>32</v>
      </c>
      <c r="C28" s="15" t="s">
        <v>77</v>
      </c>
      <c r="D28" s="15">
        <v>696311</v>
      </c>
      <c r="F28" s="15">
        <v>725665</v>
      </c>
    </row>
    <row r="29" spans="1:6" ht="12.75">
      <c r="A29" t="s">
        <v>33</v>
      </c>
      <c r="D29" s="15" t="s">
        <v>77</v>
      </c>
      <c r="F29" s="15" t="s">
        <v>77</v>
      </c>
    </row>
    <row r="30" spans="1:7" ht="12.75">
      <c r="A30" t="s">
        <v>100</v>
      </c>
      <c r="D30" s="15">
        <v>100281</v>
      </c>
      <c r="F30" s="15">
        <v>94297</v>
      </c>
      <c r="G30" s="15"/>
    </row>
    <row r="31" spans="1:6" ht="12.75">
      <c r="A31" t="s">
        <v>101</v>
      </c>
      <c r="D31" s="15">
        <v>135546</v>
      </c>
      <c r="F31" s="15">
        <v>136468</v>
      </c>
    </row>
    <row r="32" spans="1:6" ht="12.75">
      <c r="A32" t="s">
        <v>15</v>
      </c>
      <c r="D32" s="15">
        <v>16325</v>
      </c>
      <c r="F32" s="15">
        <v>17383</v>
      </c>
    </row>
    <row r="33" spans="4:6" ht="15" customHeight="1">
      <c r="D33" s="16">
        <f>SUM(D28:D32)</f>
        <v>948463</v>
      </c>
      <c r="F33" s="16">
        <f>SUM(F28:F32)</f>
        <v>973813</v>
      </c>
    </row>
    <row r="34" ht="12.75">
      <c r="F34" s="15"/>
    </row>
    <row r="35" spans="1:6" ht="12.75">
      <c r="A35" s="1" t="s">
        <v>140</v>
      </c>
      <c r="B35" s="1"/>
      <c r="C35" s="1"/>
      <c r="D35" s="4">
        <f>D26-D33</f>
        <v>206</v>
      </c>
      <c r="F35" s="4">
        <f>F26-F33</f>
        <v>-23380</v>
      </c>
    </row>
    <row r="36" spans="4:6" ht="15" customHeight="1">
      <c r="D36" s="18"/>
      <c r="F36" s="18"/>
    </row>
    <row r="37" spans="1:6" ht="12.75">
      <c r="A37" s="1" t="s">
        <v>34</v>
      </c>
      <c r="B37" s="1"/>
      <c r="C37" s="1"/>
      <c r="F37" s="15"/>
    </row>
    <row r="38" spans="1:6" ht="15" customHeight="1">
      <c r="A38" t="s">
        <v>33</v>
      </c>
      <c r="D38" s="15">
        <v>199546</v>
      </c>
      <c r="F38" s="15">
        <v>198239</v>
      </c>
    </row>
    <row r="39" spans="1:6" ht="15" customHeight="1">
      <c r="A39" t="s">
        <v>88</v>
      </c>
      <c r="D39" s="15">
        <v>72066</v>
      </c>
      <c r="F39" s="15">
        <v>72098</v>
      </c>
    </row>
    <row r="40" spans="1:6" ht="12.75">
      <c r="A40" t="s">
        <v>123</v>
      </c>
      <c r="D40" s="15">
        <v>8777</v>
      </c>
      <c r="F40" s="15">
        <v>8777</v>
      </c>
    </row>
    <row r="41" spans="1:6" ht="12.75">
      <c r="A41" t="s">
        <v>35</v>
      </c>
      <c r="D41" s="4">
        <v>5064</v>
      </c>
      <c r="F41" s="15">
        <v>5064</v>
      </c>
    </row>
    <row r="42" spans="1:6" ht="12.75">
      <c r="A42" t="s">
        <v>36</v>
      </c>
      <c r="D42" s="15">
        <v>15962</v>
      </c>
      <c r="F42" s="15">
        <v>17424</v>
      </c>
    </row>
    <row r="43" spans="1:6" ht="12.75">
      <c r="A43" t="s">
        <v>37</v>
      </c>
      <c r="D43" s="17">
        <v>50013</v>
      </c>
      <c r="F43" s="17">
        <v>50307</v>
      </c>
    </row>
    <row r="44" spans="4:6" ht="15" customHeight="1">
      <c r="D44" s="16">
        <f>SUM(D38:D43)</f>
        <v>351428</v>
      </c>
      <c r="F44" s="16">
        <f>SUM(F38:F43)</f>
        <v>351909</v>
      </c>
    </row>
    <row r="45" spans="4:6" ht="12.75">
      <c r="D45" s="18"/>
      <c r="F45" s="18"/>
    </row>
    <row r="46" spans="4:6" ht="13.5" thickBot="1">
      <c r="D46" s="20">
        <f>D19+D35-D44</f>
        <v>1058020</v>
      </c>
      <c r="F46" s="20">
        <f>F19+F35-F44</f>
        <v>1032927</v>
      </c>
    </row>
    <row r="47" spans="1:6" ht="13.5" thickTop="1">
      <c r="A47" s="1" t="s">
        <v>38</v>
      </c>
      <c r="B47" s="1"/>
      <c r="C47" s="1"/>
      <c r="F47" s="15"/>
    </row>
    <row r="48" spans="1:6" ht="15" customHeight="1">
      <c r="A48" t="s">
        <v>18</v>
      </c>
      <c r="D48" s="15">
        <v>431404</v>
      </c>
      <c r="F48" s="15">
        <v>431404</v>
      </c>
    </row>
    <row r="49" spans="1:6" ht="12.75">
      <c r="A49" t="s">
        <v>39</v>
      </c>
      <c r="D49" s="17">
        <v>390012</v>
      </c>
      <c r="F49" s="17">
        <v>369134</v>
      </c>
    </row>
    <row r="50" spans="1:6" ht="15" customHeight="1">
      <c r="A50" s="1" t="s">
        <v>40</v>
      </c>
      <c r="B50" s="1"/>
      <c r="C50" s="1"/>
      <c r="D50" s="18">
        <f>SUM(D48:D49)</f>
        <v>821416</v>
      </c>
      <c r="F50" s="18">
        <f>SUM(F48:F49)</f>
        <v>800538</v>
      </c>
    </row>
    <row r="51" ht="9.75" customHeight="1">
      <c r="F51" s="15"/>
    </row>
    <row r="52" spans="1:6" ht="12.75">
      <c r="A52" s="1" t="s">
        <v>41</v>
      </c>
      <c r="B52" s="1"/>
      <c r="C52" s="1"/>
      <c r="D52" s="15">
        <v>236604</v>
      </c>
      <c r="F52" s="15">
        <v>232389</v>
      </c>
    </row>
    <row r="53" spans="4:6" ht="15" customHeight="1" thickBot="1">
      <c r="D53" s="19">
        <f>SUM(D50:D52)</f>
        <v>1058020</v>
      </c>
      <c r="F53" s="19">
        <f>SUM(F50:F52)</f>
        <v>1032927</v>
      </c>
    </row>
    <row r="54" spans="4:6" ht="13.5" thickTop="1">
      <c r="D54" s="18"/>
      <c r="F54" s="18"/>
    </row>
    <row r="55" spans="1:6" ht="12.75">
      <c r="A55" t="s">
        <v>108</v>
      </c>
      <c r="D55" s="35">
        <f>(D50-D13-D14)/D48*100</f>
        <v>177.44503991618066</v>
      </c>
      <c r="F55" s="35">
        <f>(F50-F13-F14)/F48*100</f>
        <v>172.62009624389202</v>
      </c>
    </row>
    <row r="56" spans="4:6" ht="12.75">
      <c r="D56" s="18"/>
      <c r="F56" s="18"/>
    </row>
    <row r="57" spans="1:6" ht="12.75">
      <c r="A57" t="s">
        <v>139</v>
      </c>
      <c r="B57" s="4"/>
      <c r="C57" s="4"/>
      <c r="D57" s="4"/>
      <c r="E57" s="4"/>
      <c r="F57" s="4"/>
    </row>
    <row r="58" spans="1:6" ht="12.75">
      <c r="A58" t="s">
        <v>125</v>
      </c>
      <c r="B58" s="4"/>
      <c r="C58" s="4"/>
      <c r="D58" s="4"/>
      <c r="E58" s="4"/>
      <c r="F58" s="4"/>
    </row>
    <row r="59" spans="1:6" ht="12.75">
      <c r="A59" t="s">
        <v>124</v>
      </c>
      <c r="B59" s="4"/>
      <c r="C59" s="4"/>
      <c r="D59" s="4"/>
      <c r="E59" s="4"/>
      <c r="F59" s="4"/>
    </row>
    <row r="60" spans="4:6" ht="12.75">
      <c r="D60" s="18"/>
      <c r="F60" s="18"/>
    </row>
    <row r="61" spans="2:6" ht="12.75">
      <c r="B61" s="51" t="s">
        <v>79</v>
      </c>
      <c r="C61" s="42" t="s">
        <v>77</v>
      </c>
      <c r="F61" s="15"/>
    </row>
    <row r="62" spans="1:6" ht="12.75">
      <c r="A62" s="39" t="s">
        <v>119</v>
      </c>
      <c r="F62" s="15"/>
    </row>
    <row r="63" spans="1:6" ht="12.75">
      <c r="A63" s="41" t="s">
        <v>120</v>
      </c>
      <c r="F63" s="15"/>
    </row>
    <row r="64" spans="1:6" ht="12.75">
      <c r="A64" s="39" t="s">
        <v>77</v>
      </c>
      <c r="F64" s="15"/>
    </row>
    <row r="65" ht="12.75">
      <c r="F65" s="15"/>
    </row>
    <row r="66" ht="12.75">
      <c r="F66" s="15"/>
    </row>
  </sheetData>
  <printOptions/>
  <pageMargins left="1" right="0.5" top="0.75" bottom="0.25" header="0.5" footer="0.5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workbookViewId="0" topLeftCell="A20">
      <selection activeCell="D36" sqref="D36"/>
    </sheetView>
  </sheetViews>
  <sheetFormatPr defaultColWidth="9.140625" defaultRowHeight="12.75"/>
  <cols>
    <col min="1" max="1" width="45.7109375" style="0" customWidth="1"/>
    <col min="2" max="2" width="11.7109375" style="0" customWidth="1"/>
    <col min="3" max="3" width="1.7109375" style="0" customWidth="1"/>
    <col min="4" max="4" width="11.7109375" style="0" customWidth="1"/>
    <col min="5" max="5" width="1.710937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86</v>
      </c>
    </row>
    <row r="5" ht="15.75">
      <c r="A5" s="11" t="s">
        <v>126</v>
      </c>
    </row>
    <row r="6" spans="1:12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4:12" ht="15" customHeight="1">
      <c r="D8" s="54" t="s">
        <v>43</v>
      </c>
      <c r="E8" s="54"/>
      <c r="F8" s="54"/>
      <c r="G8" s="54"/>
      <c r="H8" s="54"/>
      <c r="I8" s="21"/>
      <c r="J8" s="22" t="s">
        <v>44</v>
      </c>
      <c r="L8" s="1"/>
    </row>
    <row r="9" spans="2:12" ht="25.5">
      <c r="B9" s="23" t="s">
        <v>42</v>
      </c>
      <c r="C9" s="23"/>
      <c r="D9" s="23" t="s">
        <v>46</v>
      </c>
      <c r="E9" s="23"/>
      <c r="F9" s="23" t="s">
        <v>97</v>
      </c>
      <c r="G9" s="23"/>
      <c r="H9" s="23" t="s">
        <v>47</v>
      </c>
      <c r="I9" s="23"/>
      <c r="J9" s="23" t="s">
        <v>48</v>
      </c>
      <c r="K9" s="24"/>
      <c r="L9" s="13" t="s">
        <v>45</v>
      </c>
    </row>
    <row r="10" spans="2:12" ht="12.75">
      <c r="B10" s="13" t="s">
        <v>4</v>
      </c>
      <c r="C10" s="13"/>
      <c r="D10" s="13" t="s">
        <v>4</v>
      </c>
      <c r="E10" s="13"/>
      <c r="F10" s="13" t="s">
        <v>4</v>
      </c>
      <c r="G10" s="13"/>
      <c r="H10" s="13" t="s">
        <v>4</v>
      </c>
      <c r="I10" s="13"/>
      <c r="J10" s="13" t="s">
        <v>4</v>
      </c>
      <c r="L10" s="13" t="s">
        <v>4</v>
      </c>
    </row>
    <row r="11" spans="1:12" ht="12.75" customHeight="1">
      <c r="A11" t="s">
        <v>77</v>
      </c>
      <c r="B11" s="15" t="s">
        <v>77</v>
      </c>
      <c r="D11" s="15" t="s">
        <v>77</v>
      </c>
      <c r="F11" s="48" t="s">
        <v>77</v>
      </c>
      <c r="H11" s="15" t="s">
        <v>77</v>
      </c>
      <c r="J11" s="15" t="s">
        <v>77</v>
      </c>
      <c r="L11" s="49" t="s">
        <v>77</v>
      </c>
    </row>
    <row r="12" spans="1:12" ht="12.75" customHeight="1">
      <c r="A12" t="s">
        <v>112</v>
      </c>
      <c r="B12" s="4">
        <v>431404</v>
      </c>
      <c r="C12" s="4"/>
      <c r="D12" s="4">
        <v>41336</v>
      </c>
      <c r="E12" s="4"/>
      <c r="F12" s="4">
        <v>25287</v>
      </c>
      <c r="G12" s="4"/>
      <c r="H12" s="4">
        <v>8000</v>
      </c>
      <c r="I12" s="4"/>
      <c r="J12" s="4">
        <v>294511</v>
      </c>
      <c r="K12" s="4"/>
      <c r="L12" s="35">
        <f>SUM(B12:J12)</f>
        <v>800538</v>
      </c>
    </row>
    <row r="13" spans="2:12" ht="12.7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 customHeight="1">
      <c r="A14" t="s">
        <v>17</v>
      </c>
      <c r="B14" s="4">
        <v>0</v>
      </c>
      <c r="C14" s="4"/>
      <c r="D14" s="4">
        <v>0</v>
      </c>
      <c r="E14" s="4"/>
      <c r="F14" s="4">
        <v>0</v>
      </c>
      <c r="G14" s="4"/>
      <c r="H14" s="4">
        <v>0</v>
      </c>
      <c r="I14" s="4"/>
      <c r="J14" s="4">
        <f>Income!E36</f>
        <v>20878</v>
      </c>
      <c r="K14" s="4"/>
      <c r="L14" s="15">
        <f>SUM(B14:J14)</f>
        <v>20878</v>
      </c>
    </row>
    <row r="15" spans="1:12" ht="19.5" customHeight="1" thickBot="1">
      <c r="A15" s="1" t="s">
        <v>128</v>
      </c>
      <c r="B15" s="44">
        <f>SUM(B12:B14)</f>
        <v>431404</v>
      </c>
      <c r="C15" s="1"/>
      <c r="D15" s="44">
        <f>SUM(D12:D14)</f>
        <v>41336</v>
      </c>
      <c r="E15" s="1"/>
      <c r="F15" s="44">
        <f>SUM(F12:F14)</f>
        <v>25287</v>
      </c>
      <c r="G15" s="1"/>
      <c r="H15" s="44">
        <f>SUM(H12:H14)</f>
        <v>8000</v>
      </c>
      <c r="I15" s="1"/>
      <c r="J15" s="44">
        <f>SUM(J12:J14)</f>
        <v>315389</v>
      </c>
      <c r="K15" s="1"/>
      <c r="L15" s="44">
        <f>SUM(L12:L14)</f>
        <v>821416</v>
      </c>
    </row>
    <row r="16" spans="2:12" ht="15" customHeight="1">
      <c r="B16" s="18"/>
      <c r="D16" s="18"/>
      <c r="F16" s="18"/>
      <c r="H16" s="18"/>
      <c r="J16" s="18"/>
      <c r="L16" s="18"/>
    </row>
    <row r="17" ht="19.5" customHeight="1">
      <c r="A17" t="s">
        <v>95</v>
      </c>
    </row>
    <row r="18" spans="1:12" ht="12.75" customHeight="1">
      <c r="A18" s="36" t="s">
        <v>91</v>
      </c>
      <c r="B18" s="15">
        <v>431404</v>
      </c>
      <c r="D18" s="15">
        <v>42012</v>
      </c>
      <c r="F18" s="38">
        <v>25287</v>
      </c>
      <c r="H18" s="15">
        <v>8000</v>
      </c>
      <c r="J18" s="15">
        <v>296694</v>
      </c>
      <c r="L18" s="15">
        <f>SUM(B18:J18)</f>
        <v>803397</v>
      </c>
    </row>
    <row r="19" spans="1:12" ht="12.75" customHeight="1">
      <c r="A19" s="36"/>
      <c r="B19" s="15"/>
      <c r="D19" s="15"/>
      <c r="F19" s="38"/>
      <c r="H19" s="15"/>
      <c r="J19" s="15"/>
      <c r="L19" s="15"/>
    </row>
    <row r="20" spans="1:12" ht="12.75" customHeight="1">
      <c r="A20" s="36" t="s">
        <v>141</v>
      </c>
      <c r="B20" s="17">
        <v>0</v>
      </c>
      <c r="D20" s="17">
        <v>0</v>
      </c>
      <c r="F20" s="43">
        <v>0</v>
      </c>
      <c r="H20" s="17">
        <v>0</v>
      </c>
      <c r="J20" s="7">
        <v>-20522</v>
      </c>
      <c r="L20" s="7">
        <f>SUM(B20:J20)</f>
        <v>-20522</v>
      </c>
    </row>
    <row r="21" spans="1:12" ht="19.5" customHeight="1">
      <c r="A21" s="36" t="s">
        <v>92</v>
      </c>
      <c r="B21" s="15">
        <f>SUM(B18:B20)</f>
        <v>431404</v>
      </c>
      <c r="D21" s="15">
        <f>SUM(D18:D20)</f>
        <v>42012</v>
      </c>
      <c r="F21" s="15">
        <f>SUM(F18:F20)</f>
        <v>25287</v>
      </c>
      <c r="H21" s="15">
        <f>SUM(H18:H20)</f>
        <v>8000</v>
      </c>
      <c r="J21" s="15">
        <f>SUM(J18:J20)</f>
        <v>276172</v>
      </c>
      <c r="L21" s="15">
        <f>SUM(L18:L20)</f>
        <v>782875</v>
      </c>
    </row>
    <row r="22" spans="1:12" ht="12.75" customHeight="1">
      <c r="A22" t="s">
        <v>77</v>
      </c>
      <c r="B22" s="15"/>
      <c r="D22" s="15"/>
      <c r="F22" s="38"/>
      <c r="H22" s="15"/>
      <c r="J22" s="15"/>
      <c r="L22" s="15"/>
    </row>
    <row r="23" spans="1:12" ht="12.75" customHeight="1">
      <c r="A23" t="s">
        <v>17</v>
      </c>
      <c r="B23" s="15">
        <v>0</v>
      </c>
      <c r="D23" s="15">
        <v>0</v>
      </c>
      <c r="F23" s="38">
        <v>0</v>
      </c>
      <c r="H23" s="15">
        <v>0</v>
      </c>
      <c r="J23" s="4">
        <f>Income!F36</f>
        <v>31658</v>
      </c>
      <c r="L23" s="4">
        <f>SUM(B23:J23)</f>
        <v>31658</v>
      </c>
    </row>
    <row r="24" spans="2:12" ht="12.75" customHeight="1">
      <c r="B24" s="15"/>
      <c r="D24" s="15"/>
      <c r="F24" s="38"/>
      <c r="H24" s="15"/>
      <c r="J24" s="4"/>
      <c r="L24" s="4"/>
    </row>
    <row r="25" spans="1:12" ht="12.75" customHeight="1">
      <c r="A25" t="s">
        <v>127</v>
      </c>
      <c r="B25" s="15"/>
      <c r="D25" s="15"/>
      <c r="F25" s="38"/>
      <c r="H25" s="15"/>
      <c r="J25" s="4"/>
      <c r="L25" s="4"/>
    </row>
    <row r="26" spans="1:12" ht="12.75" customHeight="1">
      <c r="A26" t="s">
        <v>129</v>
      </c>
      <c r="B26" s="15">
        <v>0</v>
      </c>
      <c r="D26" s="15">
        <v>0</v>
      </c>
      <c r="F26" s="38">
        <v>0</v>
      </c>
      <c r="H26" s="15">
        <v>0</v>
      </c>
      <c r="J26" s="4">
        <v>-6212</v>
      </c>
      <c r="L26" s="4">
        <f>SUM(B26:J26)</f>
        <v>-6212</v>
      </c>
    </row>
    <row r="27" spans="1:12" ht="19.5" customHeight="1" thickBot="1">
      <c r="A27" t="s">
        <v>130</v>
      </c>
      <c r="B27" s="45">
        <f>SUM(B21:B26)</f>
        <v>431404</v>
      </c>
      <c r="C27" s="14"/>
      <c r="D27" s="45">
        <f>SUM(D21:D26)</f>
        <v>42012</v>
      </c>
      <c r="E27" s="14"/>
      <c r="F27" s="45">
        <f>SUM(F21:F26)</f>
        <v>25287</v>
      </c>
      <c r="G27" s="14"/>
      <c r="H27" s="45">
        <f>SUM(H21:H26)</f>
        <v>8000</v>
      </c>
      <c r="I27" s="14"/>
      <c r="J27" s="45">
        <f>SUM(J21:J26)</f>
        <v>301618</v>
      </c>
      <c r="K27" s="14"/>
      <c r="L27" s="45">
        <f>SUM(L21:L26)</f>
        <v>808321</v>
      </c>
    </row>
    <row r="28" spans="2:12" ht="12.75" customHeight="1">
      <c r="B28" s="18"/>
      <c r="C28" s="2"/>
      <c r="D28" s="18"/>
      <c r="E28" s="2"/>
      <c r="F28" s="18"/>
      <c r="G28" s="2"/>
      <c r="H28" s="18"/>
      <c r="I28" s="2"/>
      <c r="J28" s="18"/>
      <c r="K28" s="2"/>
      <c r="L28" s="18"/>
    </row>
    <row r="29" spans="1:12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2" ht="12.75">
      <c r="A32" t="s">
        <v>142</v>
      </c>
    </row>
    <row r="33" ht="12.75">
      <c r="A33" s="36" t="s">
        <v>143</v>
      </c>
    </row>
    <row r="34" ht="12.75">
      <c r="A34" t="s">
        <v>77</v>
      </c>
    </row>
    <row r="36" ht="12.75">
      <c r="D36" s="53" t="s">
        <v>147</v>
      </c>
    </row>
    <row r="37" ht="12.75">
      <c r="A37" s="39" t="s">
        <v>119</v>
      </c>
    </row>
    <row r="38" ht="12.75">
      <c r="A38" s="41" t="s">
        <v>120</v>
      </c>
    </row>
    <row r="39" ht="12.75">
      <c r="A39" s="39" t="s">
        <v>77</v>
      </c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</sheetData>
  <mergeCells count="1">
    <mergeCell ref="D8:H8"/>
  </mergeCells>
  <printOptions/>
  <pageMargins left="1" right="0.25" top="0.5" bottom="0.2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49">
      <selection activeCell="A62" sqref="A62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3.7109375" style="0" customWidth="1"/>
    <col min="5" max="5" width="1.7109375" style="0" customWidth="1"/>
    <col min="6" max="6" width="13.7109375" style="0" customWidth="1"/>
  </cols>
  <sheetData>
    <row r="1" ht="15" customHeight="1">
      <c r="A1" s="11" t="s">
        <v>0</v>
      </c>
    </row>
    <row r="2" ht="15" customHeight="1">
      <c r="A2" s="11" t="s">
        <v>1</v>
      </c>
    </row>
    <row r="3" ht="12.75" customHeight="1">
      <c r="A3" s="11"/>
    </row>
    <row r="4" spans="1:4" ht="15" customHeight="1">
      <c r="A4" s="11" t="s">
        <v>87</v>
      </c>
      <c r="D4" t="s">
        <v>131</v>
      </c>
    </row>
    <row r="5" ht="15" customHeight="1">
      <c r="A5" s="11" t="s">
        <v>126</v>
      </c>
    </row>
    <row r="6" spans="1:6" ht="12.75" customHeight="1">
      <c r="A6" s="11"/>
      <c r="F6" s="13" t="s">
        <v>77</v>
      </c>
    </row>
    <row r="7" spans="4:6" ht="12.75">
      <c r="D7" s="50" t="s">
        <v>132</v>
      </c>
      <c r="F7" s="50" t="s">
        <v>133</v>
      </c>
    </row>
    <row r="8" spans="3:6" ht="12.75">
      <c r="C8" s="21" t="s">
        <v>109</v>
      </c>
      <c r="D8" s="13" t="s">
        <v>4</v>
      </c>
      <c r="F8" s="13" t="s">
        <v>4</v>
      </c>
    </row>
    <row r="9" ht="15.75">
      <c r="A9" s="11" t="s">
        <v>49</v>
      </c>
    </row>
    <row r="10" spans="1:6" ht="12.75">
      <c r="A10" t="s">
        <v>17</v>
      </c>
      <c r="D10" s="25">
        <f>Income!E36</f>
        <v>20878</v>
      </c>
      <c r="F10" s="4">
        <f>Income!F36</f>
        <v>31658</v>
      </c>
    </row>
    <row r="11" ht="12.75" customHeight="1">
      <c r="F11" s="4"/>
    </row>
    <row r="12" spans="1:6" ht="12.75">
      <c r="A12" t="s">
        <v>89</v>
      </c>
      <c r="D12" s="26">
        <v>-11607</v>
      </c>
      <c r="F12" s="4">
        <v>-21703</v>
      </c>
    </row>
    <row r="13" spans="1:6" ht="12.75">
      <c r="A13" t="s">
        <v>90</v>
      </c>
      <c r="D13" s="32">
        <v>10073</v>
      </c>
      <c r="F13" s="7">
        <v>1649</v>
      </c>
    </row>
    <row r="14" spans="1:6" ht="15" customHeight="1">
      <c r="A14" t="s">
        <v>144</v>
      </c>
      <c r="D14" s="26">
        <f>SUM(D10:D13)</f>
        <v>19344</v>
      </c>
      <c r="F14" s="26">
        <f>SUM(F10:F13)</f>
        <v>11604</v>
      </c>
    </row>
    <row r="15" ht="12.75">
      <c r="F15" s="4"/>
    </row>
    <row r="16" spans="1:6" ht="12.75">
      <c r="A16" t="s">
        <v>50</v>
      </c>
      <c r="F16" s="4"/>
    </row>
    <row r="17" spans="1:6" ht="12.75">
      <c r="A17" t="s">
        <v>51</v>
      </c>
      <c r="D17" s="25">
        <v>15645</v>
      </c>
      <c r="F17" s="4">
        <v>-10188</v>
      </c>
    </row>
    <row r="18" spans="1:6" ht="12.75">
      <c r="A18" t="s">
        <v>52</v>
      </c>
      <c r="D18" s="32">
        <v>-22772</v>
      </c>
      <c r="F18" s="7">
        <v>-11874</v>
      </c>
    </row>
    <row r="19" spans="1:6" ht="15" customHeight="1">
      <c r="A19" t="s">
        <v>98</v>
      </c>
      <c r="D19" s="26">
        <f>SUM(D14:D18)</f>
        <v>12217</v>
      </c>
      <c r="F19" s="26">
        <f>SUM(F14:F18)</f>
        <v>-10458</v>
      </c>
    </row>
    <row r="20" spans="4:6" ht="12.75">
      <c r="D20" s="26"/>
      <c r="F20" s="4"/>
    </row>
    <row r="21" spans="1:6" ht="12.75">
      <c r="A21" t="s">
        <v>53</v>
      </c>
      <c r="D21" s="26">
        <v>-4534</v>
      </c>
      <c r="F21" s="4">
        <v>-3828</v>
      </c>
    </row>
    <row r="22" spans="1:6" ht="12.75" hidden="1">
      <c r="A22" t="s">
        <v>54</v>
      </c>
      <c r="D22" s="26">
        <v>0</v>
      </c>
      <c r="F22" s="26">
        <v>0</v>
      </c>
    </row>
    <row r="23" spans="1:6" ht="12.75" hidden="1">
      <c r="A23" t="s">
        <v>55</v>
      </c>
      <c r="D23" s="26">
        <v>0</v>
      </c>
      <c r="F23" s="26">
        <v>0</v>
      </c>
    </row>
    <row r="24" spans="1:6" ht="15" customHeight="1">
      <c r="A24" s="33" t="s">
        <v>56</v>
      </c>
      <c r="B24" s="2"/>
      <c r="C24" s="2"/>
      <c r="D24" s="27">
        <f>SUM(D19:D23)</f>
        <v>7683</v>
      </c>
      <c r="F24" s="27">
        <f>SUM(F19:F23)</f>
        <v>-14286</v>
      </c>
    </row>
    <row r="25" ht="12.75">
      <c r="F25" s="4"/>
    </row>
    <row r="26" spans="1:6" ht="15.75">
      <c r="A26" s="11" t="s">
        <v>57</v>
      </c>
      <c r="F26" s="4"/>
    </row>
    <row r="27" spans="1:6" ht="12.75">
      <c r="A27" t="s">
        <v>58</v>
      </c>
      <c r="D27" s="26">
        <v>1705</v>
      </c>
      <c r="F27" s="4">
        <v>3032</v>
      </c>
    </row>
    <row r="28" spans="1:6" ht="12.75">
      <c r="A28" t="s">
        <v>113</v>
      </c>
      <c r="D28" s="26">
        <v>-63</v>
      </c>
      <c r="F28" s="38">
        <v>0</v>
      </c>
    </row>
    <row r="29" spans="1:6" ht="12.75">
      <c r="A29" t="s">
        <v>59</v>
      </c>
      <c r="D29" s="26">
        <v>336</v>
      </c>
      <c r="E29" t="s">
        <v>77</v>
      </c>
      <c r="F29" s="4">
        <v>424</v>
      </c>
    </row>
    <row r="30" spans="1:6" ht="12.75">
      <c r="A30" t="s">
        <v>110</v>
      </c>
      <c r="D30" s="26">
        <v>-2858</v>
      </c>
      <c r="F30" s="4">
        <v>-453</v>
      </c>
    </row>
    <row r="31" spans="1:6" ht="12.75" hidden="1">
      <c r="A31" t="s">
        <v>60</v>
      </c>
      <c r="D31" s="26">
        <v>0</v>
      </c>
      <c r="F31" s="26">
        <v>0</v>
      </c>
    </row>
    <row r="32" spans="1:6" ht="12.75" hidden="1">
      <c r="A32" t="s">
        <v>24</v>
      </c>
      <c r="D32" s="26">
        <v>0</v>
      </c>
      <c r="F32" s="26">
        <v>0</v>
      </c>
    </row>
    <row r="33" spans="1:6" ht="12.75">
      <c r="A33" t="s">
        <v>145</v>
      </c>
      <c r="D33" s="26">
        <v>133</v>
      </c>
      <c r="F33" s="26">
        <v>519</v>
      </c>
    </row>
    <row r="34" spans="1:6" ht="12.75">
      <c r="A34" t="s">
        <v>60</v>
      </c>
      <c r="D34" s="38">
        <v>0</v>
      </c>
      <c r="F34" s="26">
        <v>-3750</v>
      </c>
    </row>
    <row r="35" spans="1:6" ht="12.75">
      <c r="A35" t="s">
        <v>61</v>
      </c>
      <c r="D35" s="26">
        <v>3000</v>
      </c>
      <c r="F35" s="4">
        <v>10000</v>
      </c>
    </row>
    <row r="36" spans="1:6" ht="12.75">
      <c r="A36" t="s">
        <v>146</v>
      </c>
      <c r="C36" s="52" t="s">
        <v>136</v>
      </c>
      <c r="D36" s="26">
        <v>35</v>
      </c>
      <c r="E36" t="s">
        <v>77</v>
      </c>
      <c r="F36" s="4">
        <v>0</v>
      </c>
    </row>
    <row r="37" spans="1:6" ht="12.75">
      <c r="A37" t="s">
        <v>62</v>
      </c>
      <c r="D37" s="38">
        <v>0</v>
      </c>
      <c r="F37" s="4">
        <v>5592</v>
      </c>
    </row>
    <row r="38" spans="1:6" ht="15" customHeight="1">
      <c r="A38" s="33" t="s">
        <v>63</v>
      </c>
      <c r="B38" s="2"/>
      <c r="C38" s="2"/>
      <c r="D38" s="27">
        <f>SUM(D27:D37)</f>
        <v>2288</v>
      </c>
      <c r="F38" s="27">
        <f>SUM(F27:F37)</f>
        <v>15364</v>
      </c>
    </row>
    <row r="39" ht="12.75">
      <c r="F39" s="4"/>
    </row>
    <row r="40" spans="1:6" ht="15.75">
      <c r="A40" s="11" t="s">
        <v>64</v>
      </c>
      <c r="F40" s="4"/>
    </row>
    <row r="41" spans="1:6" ht="12.75">
      <c r="A41" t="s">
        <v>65</v>
      </c>
      <c r="D41" s="26">
        <v>-13697</v>
      </c>
      <c r="F41" s="4">
        <v>-12073</v>
      </c>
    </row>
    <row r="42" spans="1:6" ht="12.75">
      <c r="A42" t="s">
        <v>67</v>
      </c>
      <c r="D42" s="26">
        <v>-5244</v>
      </c>
      <c r="F42" s="4">
        <v>-4927</v>
      </c>
    </row>
    <row r="43" spans="1:6" ht="12.75">
      <c r="A43" t="s">
        <v>66</v>
      </c>
      <c r="D43" s="4">
        <v>599</v>
      </c>
      <c r="F43" s="26">
        <v>20430</v>
      </c>
    </row>
    <row r="44" spans="1:6" ht="12.75">
      <c r="A44" t="s">
        <v>68</v>
      </c>
      <c r="D44" s="38">
        <v>0</v>
      </c>
      <c r="F44" s="26">
        <v>996</v>
      </c>
    </row>
    <row r="45" spans="1:6" ht="15" customHeight="1">
      <c r="A45" s="33" t="s">
        <v>69</v>
      </c>
      <c r="B45" s="2"/>
      <c r="C45" s="2"/>
      <c r="D45" s="28">
        <f>SUM(D41:D44)</f>
        <v>-18342</v>
      </c>
      <c r="F45" s="28">
        <f>SUM(F41:F44)</f>
        <v>4426</v>
      </c>
    </row>
    <row r="46" ht="12.75">
      <c r="F46" s="4"/>
    </row>
    <row r="47" spans="1:6" ht="12.75">
      <c r="A47" t="s">
        <v>134</v>
      </c>
      <c r="D47" s="26">
        <f>+D24+D38+D45</f>
        <v>-8371</v>
      </c>
      <c r="F47" s="26">
        <f>+F24+F38+F45</f>
        <v>5504</v>
      </c>
    </row>
    <row r="48" ht="12.75">
      <c r="F48" s="4"/>
    </row>
    <row r="49" spans="1:6" ht="12.75">
      <c r="A49" t="s">
        <v>70</v>
      </c>
      <c r="D49" s="26">
        <v>-62541</v>
      </c>
      <c r="F49" s="4">
        <v>-70390</v>
      </c>
    </row>
    <row r="50" spans="1:6" ht="15" customHeight="1" thickBot="1">
      <c r="A50" s="2" t="s">
        <v>135</v>
      </c>
      <c r="B50" s="2"/>
      <c r="C50" s="2"/>
      <c r="D50" s="31">
        <f>SUM(D47:D49)</f>
        <v>-70912</v>
      </c>
      <c r="F50" s="31">
        <f>SUM(F47:F49)</f>
        <v>-64886</v>
      </c>
    </row>
    <row r="51" ht="13.5" thickTop="1">
      <c r="F51" s="4"/>
    </row>
    <row r="52" spans="1:6" ht="12.75">
      <c r="A52" t="s">
        <v>71</v>
      </c>
      <c r="F52" s="4"/>
    </row>
    <row r="53" spans="4:6" ht="12.75">
      <c r="D53" s="29" t="s">
        <v>72</v>
      </c>
      <c r="F53" s="29" t="s">
        <v>72</v>
      </c>
    </row>
    <row r="54" spans="4:6" ht="12.75">
      <c r="D54" s="30" t="s">
        <v>132</v>
      </c>
      <c r="F54" s="30" t="s">
        <v>133</v>
      </c>
    </row>
    <row r="55" spans="1:6" ht="15" customHeight="1">
      <c r="A55" t="s">
        <v>73</v>
      </c>
      <c r="D55" s="26">
        <v>20538</v>
      </c>
      <c r="F55" s="4">
        <v>14374</v>
      </c>
    </row>
    <row r="56" spans="1:6" ht="12.75">
      <c r="A56" t="s">
        <v>74</v>
      </c>
      <c r="D56" s="26">
        <v>3655</v>
      </c>
      <c r="F56" s="4">
        <v>5263</v>
      </c>
    </row>
    <row r="57" spans="1:6" ht="12.75">
      <c r="A57" t="s">
        <v>75</v>
      </c>
      <c r="D57" s="26">
        <v>5029</v>
      </c>
      <c r="F57" s="4">
        <v>4459</v>
      </c>
    </row>
    <row r="58" spans="1:6" ht="12.75">
      <c r="A58" t="s">
        <v>99</v>
      </c>
      <c r="D58" s="26">
        <v>147</v>
      </c>
      <c r="F58" s="4">
        <v>64</v>
      </c>
    </row>
    <row r="59" spans="1:6" ht="12.75">
      <c r="A59" t="s">
        <v>76</v>
      </c>
      <c r="D59" s="26">
        <v>-100281</v>
      </c>
      <c r="F59" s="4">
        <v>-89046</v>
      </c>
    </row>
    <row r="60" spans="4:7" ht="15" customHeight="1" thickBot="1">
      <c r="D60" s="31">
        <f>SUM(D55:D59)</f>
        <v>-70912</v>
      </c>
      <c r="F60" s="31">
        <f>SUM(F55:F59)</f>
        <v>-64886</v>
      </c>
      <c r="G60" s="26">
        <f>F50-F60</f>
        <v>0</v>
      </c>
    </row>
    <row r="61" spans="4:6" ht="13.5" thickTop="1">
      <c r="D61" s="38"/>
      <c r="F61" s="38"/>
    </row>
    <row r="62" ht="12.75">
      <c r="A62" t="s">
        <v>148</v>
      </c>
    </row>
    <row r="63" ht="12.75">
      <c r="A63" t="s">
        <v>125</v>
      </c>
    </row>
    <row r="64" ht="12.75">
      <c r="A64" t="s">
        <v>124</v>
      </c>
    </row>
    <row r="66" spans="1:3" ht="12.75">
      <c r="A66" s="39" t="s">
        <v>77</v>
      </c>
      <c r="B66" s="36" t="s">
        <v>81</v>
      </c>
      <c r="C66" s="36"/>
    </row>
    <row r="67" ht="12.75">
      <c r="A67" s="39" t="s">
        <v>119</v>
      </c>
    </row>
    <row r="68" ht="12.75">
      <c r="A68" s="41" t="s">
        <v>120</v>
      </c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Shze Keng Kooi</cp:lastModifiedBy>
  <cp:lastPrinted>2005-08-22T04:01:41Z</cp:lastPrinted>
  <dcterms:created xsi:type="dcterms:W3CDTF">2003-08-15T04:16:24Z</dcterms:created>
  <dcterms:modified xsi:type="dcterms:W3CDTF">2005-02-24T06:14:43Z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